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H\Documents\2024 M\Ketvirčių ataskaitos\Kasinės II ketv\"/>
    </mc:Choice>
  </mc:AlternateContent>
  <xr:revisionPtr revIDLastSave="0" documentId="13_ncr:1_{981F2F99-BD04-495E-8626-7B9E18B8DD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I363" i="1" s="1"/>
  <c r="L363" i="1"/>
  <c r="K363" i="1"/>
  <c r="J363" i="1"/>
  <c r="L361" i="1"/>
  <c r="L360" i="1" s="1"/>
  <c r="K361" i="1"/>
  <c r="K360" i="1" s="1"/>
  <c r="J361" i="1"/>
  <c r="J360" i="1" s="1"/>
  <c r="I361" i="1"/>
  <c r="I360" i="1" s="1"/>
  <c r="L357" i="1"/>
  <c r="K357" i="1"/>
  <c r="J357" i="1"/>
  <c r="I357" i="1"/>
  <c r="L356" i="1"/>
  <c r="K356" i="1"/>
  <c r="J356" i="1"/>
  <c r="I356" i="1"/>
  <c r="L353" i="1"/>
  <c r="K353" i="1"/>
  <c r="J353" i="1"/>
  <c r="I353" i="1"/>
  <c r="I352" i="1" s="1"/>
  <c r="L352" i="1"/>
  <c r="K352" i="1"/>
  <c r="J352" i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J338" i="1" s="1"/>
  <c r="I339" i="1"/>
  <c r="I338" i="1" s="1"/>
  <c r="L335" i="1"/>
  <c r="K335" i="1"/>
  <c r="J335" i="1"/>
  <c r="I335" i="1"/>
  <c r="L334" i="1"/>
  <c r="K334" i="1"/>
  <c r="J334" i="1"/>
  <c r="I334" i="1"/>
  <c r="L332" i="1"/>
  <c r="K332" i="1"/>
  <c r="J332" i="1"/>
  <c r="I332" i="1"/>
  <c r="I331" i="1" s="1"/>
  <c r="L331" i="1"/>
  <c r="K331" i="1"/>
  <c r="J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K321" i="1"/>
  <c r="J321" i="1"/>
  <c r="I321" i="1"/>
  <c r="I320" i="1" s="1"/>
  <c r="L320" i="1"/>
  <c r="K320" i="1"/>
  <c r="J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L307" i="1" s="1"/>
  <c r="K310" i="1"/>
  <c r="K307" i="1" s="1"/>
  <c r="J310" i="1"/>
  <c r="J307" i="1" s="1"/>
  <c r="I310" i="1"/>
  <c r="L308" i="1"/>
  <c r="K308" i="1"/>
  <c r="J308" i="1"/>
  <c r="I308" i="1"/>
  <c r="I307" i="1" s="1"/>
  <c r="L302" i="1"/>
  <c r="K302" i="1"/>
  <c r="J302" i="1"/>
  <c r="I302" i="1"/>
  <c r="L301" i="1"/>
  <c r="K301" i="1"/>
  <c r="J301" i="1"/>
  <c r="I301" i="1"/>
  <c r="L299" i="1"/>
  <c r="K299" i="1"/>
  <c r="J299" i="1"/>
  <c r="I299" i="1"/>
  <c r="I298" i="1" s="1"/>
  <c r="L298" i="1"/>
  <c r="K298" i="1"/>
  <c r="J298" i="1"/>
  <c r="L296" i="1"/>
  <c r="L295" i="1" s="1"/>
  <c r="K296" i="1"/>
  <c r="K295" i="1" s="1"/>
  <c r="J296" i="1"/>
  <c r="J295" i="1" s="1"/>
  <c r="I296" i="1"/>
  <c r="I295" i="1" s="1"/>
  <c r="L292" i="1"/>
  <c r="K292" i="1"/>
  <c r="J292" i="1"/>
  <c r="I292" i="1"/>
  <c r="L291" i="1"/>
  <c r="K291" i="1"/>
  <c r="J291" i="1"/>
  <c r="I291" i="1"/>
  <c r="L288" i="1"/>
  <c r="K288" i="1"/>
  <c r="J288" i="1"/>
  <c r="I288" i="1"/>
  <c r="I287" i="1" s="1"/>
  <c r="L287" i="1"/>
  <c r="K287" i="1"/>
  <c r="J287" i="1"/>
  <c r="L284" i="1"/>
  <c r="L283" i="1" s="1"/>
  <c r="L273" i="1" s="1"/>
  <c r="K284" i="1"/>
  <c r="K283" i="1" s="1"/>
  <c r="K27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K275" i="1"/>
  <c r="J275" i="1"/>
  <c r="I275" i="1"/>
  <c r="I274" i="1" s="1"/>
  <c r="L274" i="1"/>
  <c r="K274" i="1"/>
  <c r="J274" i="1"/>
  <c r="L270" i="1"/>
  <c r="K270" i="1"/>
  <c r="J270" i="1"/>
  <c r="I270" i="1"/>
  <c r="I269" i="1" s="1"/>
  <c r="L269" i="1"/>
  <c r="K269" i="1"/>
  <c r="J269" i="1"/>
  <c r="L267" i="1"/>
  <c r="L266" i="1" s="1"/>
  <c r="K267" i="1"/>
  <c r="K266" i="1" s="1"/>
  <c r="J267" i="1"/>
  <c r="J266" i="1" s="1"/>
  <c r="I267" i="1"/>
  <c r="I266" i="1" s="1"/>
  <c r="L264" i="1"/>
  <c r="K264" i="1"/>
  <c r="J264" i="1"/>
  <c r="I264" i="1"/>
  <c r="L263" i="1"/>
  <c r="K263" i="1"/>
  <c r="J263" i="1"/>
  <c r="I263" i="1"/>
  <c r="L260" i="1"/>
  <c r="K260" i="1"/>
  <c r="J260" i="1"/>
  <c r="I260" i="1"/>
  <c r="I259" i="1" s="1"/>
  <c r="L259" i="1"/>
  <c r="K259" i="1"/>
  <c r="J259" i="1"/>
  <c r="L256" i="1"/>
  <c r="L255" i="1" s="1"/>
  <c r="K256" i="1"/>
  <c r="K255" i="1" s="1"/>
  <c r="J256" i="1"/>
  <c r="J255" i="1" s="1"/>
  <c r="I256" i="1"/>
  <c r="I255" i="1" s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J236" i="1"/>
  <c r="I236" i="1"/>
  <c r="I235" i="1" s="1"/>
  <c r="I234" i="1" s="1"/>
  <c r="L235" i="1"/>
  <c r="K235" i="1"/>
  <c r="J235" i="1"/>
  <c r="L234" i="1"/>
  <c r="K234" i="1"/>
  <c r="J234" i="1"/>
  <c r="L232" i="1"/>
  <c r="K232" i="1"/>
  <c r="J232" i="1"/>
  <c r="I232" i="1"/>
  <c r="I231" i="1" s="1"/>
  <c r="I230" i="1" s="1"/>
  <c r="L231" i="1"/>
  <c r="K231" i="1"/>
  <c r="J231" i="1"/>
  <c r="L230" i="1"/>
  <c r="K230" i="1"/>
  <c r="J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I219" i="1" s="1"/>
  <c r="I218" i="1" s="1"/>
  <c r="L219" i="1"/>
  <c r="K219" i="1"/>
  <c r="J219" i="1"/>
  <c r="L218" i="1"/>
  <c r="K218" i="1"/>
  <c r="J218" i="1"/>
  <c r="L213" i="1"/>
  <c r="K213" i="1"/>
  <c r="J213" i="1"/>
  <c r="I213" i="1"/>
  <c r="I212" i="1" s="1"/>
  <c r="I211" i="1" s="1"/>
  <c r="L212" i="1"/>
  <c r="K212" i="1"/>
  <c r="J212" i="1"/>
  <c r="L211" i="1"/>
  <c r="K211" i="1"/>
  <c r="J211" i="1"/>
  <c r="L209" i="1"/>
  <c r="K209" i="1"/>
  <c r="J209" i="1"/>
  <c r="I209" i="1"/>
  <c r="I208" i="1" s="1"/>
  <c r="L208" i="1"/>
  <c r="K208" i="1"/>
  <c r="J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K192" i="1" s="1"/>
  <c r="J193" i="1"/>
  <c r="J192" i="1" s="1"/>
  <c r="I193" i="1"/>
  <c r="I192" i="1" s="1"/>
  <c r="L192" i="1"/>
  <c r="L190" i="1"/>
  <c r="L189" i="1" s="1"/>
  <c r="L188" i="1" s="1"/>
  <c r="L187" i="1" s="1"/>
  <c r="K190" i="1"/>
  <c r="K189" i="1" s="1"/>
  <c r="J190" i="1"/>
  <c r="J189" i="1" s="1"/>
  <c r="I190" i="1"/>
  <c r="I189" i="1" s="1"/>
  <c r="L182" i="1"/>
  <c r="K182" i="1"/>
  <c r="J182" i="1"/>
  <c r="I182" i="1"/>
  <c r="L181" i="1"/>
  <c r="K181" i="1"/>
  <c r="J181" i="1"/>
  <c r="I181" i="1"/>
  <c r="L177" i="1"/>
  <c r="K177" i="1"/>
  <c r="J177" i="1"/>
  <c r="J176" i="1" s="1"/>
  <c r="J175" i="1" s="1"/>
  <c r="I177" i="1"/>
  <c r="I176" i="1" s="1"/>
  <c r="I175" i="1" s="1"/>
  <c r="L176" i="1"/>
  <c r="K176" i="1"/>
  <c r="L175" i="1"/>
  <c r="K175" i="1"/>
  <c r="L173" i="1"/>
  <c r="K173" i="1"/>
  <c r="J173" i="1"/>
  <c r="J172" i="1" s="1"/>
  <c r="J171" i="1" s="1"/>
  <c r="J170" i="1" s="1"/>
  <c r="I173" i="1"/>
  <c r="I172" i="1" s="1"/>
  <c r="I171" i="1" s="1"/>
  <c r="I170" i="1" s="1"/>
  <c r="L172" i="1"/>
  <c r="K172" i="1"/>
  <c r="L171" i="1"/>
  <c r="L170" i="1" s="1"/>
  <c r="K171" i="1"/>
  <c r="K170" i="1" s="1"/>
  <c r="L168" i="1"/>
  <c r="K168" i="1"/>
  <c r="J168" i="1"/>
  <c r="I168" i="1"/>
  <c r="L167" i="1"/>
  <c r="L161" i="1" s="1"/>
  <c r="L160" i="1" s="1"/>
  <c r="K167" i="1"/>
  <c r="J167" i="1"/>
  <c r="I167" i="1"/>
  <c r="L163" i="1"/>
  <c r="K163" i="1"/>
  <c r="K162" i="1" s="1"/>
  <c r="K161" i="1" s="1"/>
  <c r="K160" i="1" s="1"/>
  <c r="J163" i="1"/>
  <c r="J162" i="1" s="1"/>
  <c r="J161" i="1" s="1"/>
  <c r="J160" i="1" s="1"/>
  <c r="I163" i="1"/>
  <c r="I162" i="1" s="1"/>
  <c r="I161" i="1" s="1"/>
  <c r="I160" i="1" s="1"/>
  <c r="L162" i="1"/>
  <c r="L157" i="1"/>
  <c r="K157" i="1"/>
  <c r="J157" i="1"/>
  <c r="I157" i="1"/>
  <c r="L156" i="1"/>
  <c r="L155" i="1" s="1"/>
  <c r="K156" i="1"/>
  <c r="K155" i="1" s="1"/>
  <c r="J156" i="1"/>
  <c r="J155" i="1" s="1"/>
  <c r="I156" i="1"/>
  <c r="I155" i="1" s="1"/>
  <c r="L153" i="1"/>
  <c r="K153" i="1"/>
  <c r="J153" i="1"/>
  <c r="I153" i="1"/>
  <c r="L152" i="1"/>
  <c r="K152" i="1"/>
  <c r="J152" i="1"/>
  <c r="I152" i="1"/>
  <c r="L149" i="1"/>
  <c r="K149" i="1"/>
  <c r="J149" i="1"/>
  <c r="I149" i="1"/>
  <c r="I148" i="1" s="1"/>
  <c r="I147" i="1" s="1"/>
  <c r="L148" i="1"/>
  <c r="K148" i="1"/>
  <c r="J148" i="1"/>
  <c r="L147" i="1"/>
  <c r="K147" i="1"/>
  <c r="J147" i="1"/>
  <c r="L144" i="1"/>
  <c r="K144" i="1"/>
  <c r="J144" i="1"/>
  <c r="I144" i="1"/>
  <c r="I143" i="1" s="1"/>
  <c r="I142" i="1" s="1"/>
  <c r="L143" i="1"/>
  <c r="K143" i="1"/>
  <c r="J143" i="1"/>
  <c r="L142" i="1"/>
  <c r="K142" i="1"/>
  <c r="J142" i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L125" i="1" s="1"/>
  <c r="K126" i="1"/>
  <c r="K125" i="1" s="1"/>
  <c r="J126" i="1"/>
  <c r="J125" i="1" s="1"/>
  <c r="I126" i="1"/>
  <c r="I125" i="1" s="1"/>
  <c r="L123" i="1"/>
  <c r="K123" i="1"/>
  <c r="J123" i="1"/>
  <c r="I123" i="1"/>
  <c r="L122" i="1"/>
  <c r="L121" i="1" s="1"/>
  <c r="K122" i="1"/>
  <c r="K121" i="1" s="1"/>
  <c r="J122" i="1"/>
  <c r="J121" i="1" s="1"/>
  <c r="I122" i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I117" i="1"/>
  <c r="I116" i="1" s="1"/>
  <c r="L112" i="1"/>
  <c r="L111" i="1" s="1"/>
  <c r="K112" i="1"/>
  <c r="K111" i="1" s="1"/>
  <c r="J112" i="1"/>
  <c r="J111" i="1" s="1"/>
  <c r="I112" i="1"/>
  <c r="I111" i="1" s="1"/>
  <c r="L108" i="1"/>
  <c r="K108" i="1"/>
  <c r="J108" i="1"/>
  <c r="I108" i="1"/>
  <c r="L107" i="1"/>
  <c r="K107" i="1"/>
  <c r="J107" i="1"/>
  <c r="I107" i="1"/>
  <c r="L103" i="1"/>
  <c r="K103" i="1"/>
  <c r="J103" i="1"/>
  <c r="I103" i="1"/>
  <c r="L102" i="1"/>
  <c r="L101" i="1" s="1"/>
  <c r="K102" i="1"/>
  <c r="K101" i="1" s="1"/>
  <c r="J102" i="1"/>
  <c r="J101" i="1" s="1"/>
  <c r="I102" i="1"/>
  <c r="I101" i="1" s="1"/>
  <c r="L98" i="1"/>
  <c r="K98" i="1"/>
  <c r="J98" i="1"/>
  <c r="I98" i="1"/>
  <c r="L97" i="1"/>
  <c r="L96" i="1" s="1"/>
  <c r="K97" i="1"/>
  <c r="K96" i="1" s="1"/>
  <c r="J97" i="1"/>
  <c r="J96" i="1" s="1"/>
  <c r="I97" i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I85" i="1" s="1"/>
  <c r="I84" i="1" s="1"/>
  <c r="L85" i="1"/>
  <c r="K85" i="1"/>
  <c r="J85" i="1"/>
  <c r="L84" i="1"/>
  <c r="K84" i="1"/>
  <c r="J84" i="1"/>
  <c r="L80" i="1"/>
  <c r="K80" i="1"/>
  <c r="J80" i="1"/>
  <c r="I80" i="1"/>
  <c r="I79" i="1" s="1"/>
  <c r="L79" i="1"/>
  <c r="K79" i="1"/>
  <c r="J79" i="1"/>
  <c r="L75" i="1"/>
  <c r="L74" i="1" s="1"/>
  <c r="K75" i="1"/>
  <c r="K74" i="1" s="1"/>
  <c r="J75" i="1"/>
  <c r="J74" i="1" s="1"/>
  <c r="I75" i="1"/>
  <c r="I74" i="1" s="1"/>
  <c r="L70" i="1"/>
  <c r="K70" i="1"/>
  <c r="J70" i="1"/>
  <c r="I70" i="1"/>
  <c r="L69" i="1"/>
  <c r="K69" i="1"/>
  <c r="J69" i="1"/>
  <c r="I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I45" i="1"/>
  <c r="I44" i="1" s="1"/>
  <c r="I43" i="1" s="1"/>
  <c r="L44" i="1"/>
  <c r="K44" i="1"/>
  <c r="J44" i="1"/>
  <c r="L43" i="1"/>
  <c r="K43" i="1"/>
  <c r="J43" i="1"/>
  <c r="L41" i="1"/>
  <c r="K41" i="1"/>
  <c r="J41" i="1"/>
  <c r="I41" i="1"/>
  <c r="L39" i="1"/>
  <c r="K39" i="1"/>
  <c r="J39" i="1"/>
  <c r="I39" i="1"/>
  <c r="L38" i="1"/>
  <c r="L37" i="1" s="1"/>
  <c r="L36" i="1" s="1"/>
  <c r="K38" i="1"/>
  <c r="K37" i="1" s="1"/>
  <c r="K36" i="1" s="1"/>
  <c r="J38" i="1"/>
  <c r="J37" i="1" s="1"/>
  <c r="J36" i="1" s="1"/>
  <c r="I38" i="1"/>
  <c r="I37" i="1" s="1"/>
  <c r="I36" i="1" s="1"/>
  <c r="I306" i="1" l="1"/>
  <c r="I305" i="1" s="1"/>
  <c r="K338" i="1"/>
  <c r="I241" i="1"/>
  <c r="I240" i="1" s="1"/>
  <c r="J306" i="1"/>
  <c r="J305" i="1" s="1"/>
  <c r="L338" i="1"/>
  <c r="I141" i="1"/>
  <c r="K95" i="1"/>
  <c r="J241" i="1"/>
  <c r="J240" i="1" s="1"/>
  <c r="K306" i="1"/>
  <c r="K305" i="1" s="1"/>
  <c r="K241" i="1"/>
  <c r="K240" i="1" s="1"/>
  <c r="L306" i="1"/>
  <c r="L95" i="1"/>
  <c r="I188" i="1"/>
  <c r="I187" i="1" s="1"/>
  <c r="J68" i="1"/>
  <c r="J67" i="1" s="1"/>
  <c r="I106" i="1"/>
  <c r="I95" i="1" s="1"/>
  <c r="L241" i="1"/>
  <c r="L240" i="1" s="1"/>
  <c r="K68" i="1"/>
  <c r="K67" i="1" s="1"/>
  <c r="K35" i="1" s="1"/>
  <c r="J106" i="1"/>
  <c r="J95" i="1" s="1"/>
  <c r="K106" i="1"/>
  <c r="K115" i="1"/>
  <c r="L141" i="1"/>
  <c r="J188" i="1"/>
  <c r="J187" i="1" s="1"/>
  <c r="I273" i="1"/>
  <c r="I68" i="1"/>
  <c r="I67" i="1" s="1"/>
  <c r="I35" i="1" s="1"/>
  <c r="I115" i="1"/>
  <c r="J141" i="1"/>
  <c r="J115" i="1"/>
  <c r="K141" i="1"/>
  <c r="L68" i="1"/>
  <c r="L67" i="1" s="1"/>
  <c r="L35" i="1" s="1"/>
  <c r="L106" i="1"/>
  <c r="L115" i="1"/>
  <c r="K188" i="1"/>
  <c r="K187" i="1" s="1"/>
  <c r="J273" i="1"/>
  <c r="J35" i="1" l="1"/>
  <c r="J370" i="1" s="1"/>
  <c r="I186" i="1"/>
  <c r="I370" i="1" s="1"/>
  <c r="J186" i="1"/>
  <c r="K186" i="1"/>
  <c r="K370" i="1" s="1"/>
  <c r="L305" i="1"/>
  <c r="L186" i="1" s="1"/>
  <c r="L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<sst xmlns="http://schemas.openxmlformats.org/spreadsheetml/2006/main" count="393" uniqueCount="241">
  <si>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</si>
  <si>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</si>
  <si>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</si>
  <si>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</si>
  <si>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</si>
  <si>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r.Giedraičių A. Jaroševičiaus gimnazija, 191228160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</si>
  <si>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</si>
  <si>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</si>
  <si>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</si>
  <si>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</si>
  <si>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</si>
  <si>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</si>
  <si>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</si>
  <si>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2024.07.01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</si>
  <si>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</si>
  <si>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</si>
  <si>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</si>
  <si>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</si>
  <si>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</si>
  <si>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</si>
  <si>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vidurinės mokyklos tipui</t>
  </si>
  <si>
    <t>Įstaigos</t>
  </si>
  <si>
    <t>191228160</t>
  </si>
  <si>
    <t>06.1.1.1.8. Ugdymo proceso užtikrinimas Molėtų r. Giedraičių A. Jaroševičiaus gimnazijoje</t>
  </si>
  <si>
    <t>Programos</t>
  </si>
  <si>
    <t>6</t>
  </si>
  <si>
    <t>Finansavimo šaltinio</t>
  </si>
  <si>
    <t>K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</si>
  <si>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</si>
  <si>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</si>
  <si>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</si>
  <si>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</si>
  <si>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</si>
  <si>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</si>
  <si>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</si>
  <si>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</si>
  <si>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</si>
  <si>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</si>
  <si>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</si>
  <si>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</si>
  <si>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</si>
  <si>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</si>
  <si>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</si>
  <si>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</si>
  <si>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</si>
  <si>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</si>
  <si>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</si>
  <si>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</si>
  <si>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</si>
  <si>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</si>
  <si>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</si>
  <si>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</si>
  <si>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</si>
  <si>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</si>
  <si>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</si>
  <si>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</si>
  <si>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</si>
  <si>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</si>
  <si>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</si>
  <si>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</si>
  <si>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</si>
  <si>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</si>
  <si>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</si>
  <si>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</si>
  <si>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</si>
  <si>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</si>
  <si>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</si>
  <si>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</si>
  <si>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</si>
  <si>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</si>
  <si>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</si>
  <si>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</si>
  <si>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</si>
  <si>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</si>
  <si>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</si>
  <si>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</si>
  <si>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</si>
  <si>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</si>
  <si>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</si>
  <si>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</si>
  <si>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</si>
  <si>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</si>
  <si>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</si>
  <si>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</si>
  <si>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</si>
  <si>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</si>
  <si>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</si>
  <si>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</si>
  <si>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</si>
  <si>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</si>
  <si>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</si>
  <si>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</si>
  <si>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</si>
  <si>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</si>
  <si>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</si>
  <si>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</si>
  <si>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</si>
  <si>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</si>
  <si>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</si>
  <si>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</si>
  <si>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</si>
  <si>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</si>
  <si>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</si>
  <si>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</si>
  <si>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</si>
  <si>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</si>
  <si>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</si>
  <si>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</si>
  <si>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</si>
  <si>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</si>
  <si>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</si>
  <si>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</si>
  <si>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</si>
  <si>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</si>
  <si>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</si>
  <si>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</si>
  <si>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</si>
  <si>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</si>
  <si>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</si>
  <si>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</si>
  <si>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</si>
  <si>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</si>
  <si>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</si>
  <si>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</si>
  <si>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</si>
  <si>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</si>
  <si>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</si>
  <si>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</si>
  <si>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</si>
  <si>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</si>
  <si>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</si>
  <si>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</si>
  <si>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</si>
  <si>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</si>
  <si>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</si>
  <si>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</si>
  <si>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</si>
  <si>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</si>
  <si>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</si>
  <si>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</si>
  <si>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</si>
  <si>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</si>
  <si>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</si>
  <si>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</si>
  <si>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</si>
  <si>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</si>
  <si>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</si>
  <si>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</si>
  <si>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</si>
  <si>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</si>
  <si>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</si>
  <si>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</si>
  <si>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</si>
  <si>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</si>
  <si>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</si>
  <si>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</si>
  <si>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</si>
  <si>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</si>
  <si>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</si>
  <si>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</si>
  <si>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</si>
  <si>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</si>
  <si>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</si>
  <si>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</si>
  <si>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</si>
  <si>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</si>
  <si>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</si>
  <si>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</si>
  <si>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</si>
  <si>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</si>
  <si>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</si>
  <si>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</si>
  <si>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</si>
  <si>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</si>
  <si>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</si>
  <si>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</si>
  <si>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</si>
  <si>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</si>
  <si>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</si>
  <si>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</si>
  <si>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</si>
  <si>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</si>
  <si>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</si>
  <si>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</si>
  <si>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</si>
  <si>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</si>
  <si>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</si>
  <si>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</si>
  <si>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</si>
  <si>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</si>
  <si>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</si>
  <si>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</si>
  <si>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</si>
  <si>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</si>
  <si>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</si>
  <si>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</si>
  <si>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</si>
  <si>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</si>
  <si>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</si>
  <si>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</si>
  <si>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</si>
  <si>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</si>
  <si>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</si>
  <si>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</si>
  <si>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</si>
  <si>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</si>
  <si>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</si>
  <si>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</si>
  <si>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</si>
  <si>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</si>
  <si>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</si>
  <si>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</si>
  <si>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</si>
  <si>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</si>
  <si>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</si>
  <si>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</si>
  <si>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</si>
  <si>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</si>
  <si>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</si>
  <si>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</si>
  <si>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</si>
  <si>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</si>
  <si>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</si>
  <si>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</si>
  <si>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</si>
  <si>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</si>
  <si>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</si>
  <si>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</si>
  <si>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</si>
  <si>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</si>
  <si>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</si>
  <si>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</si>
  <si>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</si>
  <si>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Irina Žiupkienė</t>
  </si>
  <si>
    <t xml:space="preserve">      (įstaigos vadovo ar jo įgalioto asmens pareigų  pavadinimas)</t>
  </si>
  <si>
    <t>(parašas)</t>
  </si>
  <si>
    <t>(vardas ir pavardė)</t>
  </si>
  <si>
    <t>Vyr. finansininkė</t>
  </si>
  <si>
    <t>Ligita Dragūnė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</si>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</sst>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T21" sqref="T2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8" t="s">
        <v>34</v>
      </c>
      <c r="B32" s="209"/>
      <c r="C32" s="209"/>
      <c r="D32" s="209"/>
      <c r="E32" s="209"/>
      <c r="F32" s="209"/>
      <c r="G32" s="212" t="s">
        <v>35</v>
      </c>
      <c r="H32" s="214" t="s">
        <v>36</v>
      </c>
      <c r="I32" s="216" t="s">
        <v>37</v>
      </c>
      <c r="J32" s="217"/>
      <c r="K32" s="218" t="s">
        <v>38</v>
      </c>
      <c r="L32" s="220" t="s">
        <v>39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40</v>
      </c>
      <c r="J33" s="51" t="s">
        <v>41</v>
      </c>
      <c r="K33" s="219"/>
      <c r="L33" s="221"/>
    </row>
    <row r="34" spans="1:18" ht="11.25" customHeight="1">
      <c r="A34" s="202" t="s">
        <v>42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859000</v>
      </c>
      <c r="J35" s="144">
        <f>SUM(J36+J47+J67+J88+J95+J115+J141+J160+J170)</f>
        <v>573400</v>
      </c>
      <c r="K35" s="145">
        <f>SUM(K36+K47+K67+K88+K95+K115+K141+K160+K170)</f>
        <v>511033.62999999995</v>
      </c>
      <c r="L35" s="144">
        <f>SUM(L36+L47+L67+L88+L95+L115+L141+L160+L170)</f>
        <v>511033.62999999995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847000</v>
      </c>
      <c r="J36" s="144">
        <f>SUM(J37+J43)</f>
        <v>567300</v>
      </c>
      <c r="K36" s="146">
        <f>SUM(K37+K43)</f>
        <v>508946.79</v>
      </c>
      <c r="L36" s="147">
        <f>SUM(L37+L43)</f>
        <v>508946.79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835000</v>
      </c>
      <c r="J37" s="148">
        <f>SUM(J38)</f>
        <v>558700</v>
      </c>
      <c r="K37" s="149">
        <f>SUM(K38)</f>
        <v>500934.43</v>
      </c>
      <c r="L37" s="148">
        <f>SUM(L38)</f>
        <v>500934.43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835000</v>
      </c>
      <c r="J38" s="144">
        <f t="shared" ref="J38:L39" si="0">SUM(J39)</f>
        <v>558700</v>
      </c>
      <c r="K38" s="144">
        <f t="shared" si="0"/>
        <v>500934.43</v>
      </c>
      <c r="L38" s="144">
        <f t="shared" si="0"/>
        <v>500934.43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835000</v>
      </c>
      <c r="J39" s="149">
        <f t="shared" si="0"/>
        <v>558700</v>
      </c>
      <c r="K39" s="149">
        <f t="shared" si="0"/>
        <v>500934.43</v>
      </c>
      <c r="L39" s="149">
        <f t="shared" si="0"/>
        <v>500934.43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835000</v>
      </c>
      <c r="J40" s="151">
        <v>558700</v>
      </c>
      <c r="K40" s="151">
        <v>500934.43</v>
      </c>
      <c r="L40" s="151">
        <v>500934.43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12000</v>
      </c>
      <c r="J43" s="148">
        <f t="shared" si="1"/>
        <v>8600</v>
      </c>
      <c r="K43" s="149">
        <f t="shared" si="1"/>
        <v>8012.36</v>
      </c>
      <c r="L43" s="148">
        <f t="shared" si="1"/>
        <v>8012.36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12000</v>
      </c>
      <c r="J44" s="148">
        <f t="shared" si="1"/>
        <v>8600</v>
      </c>
      <c r="K44" s="148">
        <f t="shared" si="1"/>
        <v>8012.36</v>
      </c>
      <c r="L44" s="148">
        <f t="shared" si="1"/>
        <v>8012.36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12000</v>
      </c>
      <c r="J45" s="148">
        <f t="shared" si="1"/>
        <v>8600</v>
      </c>
      <c r="K45" s="148">
        <f t="shared" si="1"/>
        <v>8012.36</v>
      </c>
      <c r="L45" s="148">
        <f t="shared" si="1"/>
        <v>8012.36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12000</v>
      </c>
      <c r="J46" s="151">
        <v>8600</v>
      </c>
      <c r="K46" s="151">
        <v>8012.36</v>
      </c>
      <c r="L46" s="151">
        <v>8012.36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9600</v>
      </c>
      <c r="J47" s="154">
        <f t="shared" si="2"/>
        <v>4700</v>
      </c>
      <c r="K47" s="153">
        <f t="shared" si="2"/>
        <v>1295.97</v>
      </c>
      <c r="L47" s="153">
        <f t="shared" si="2"/>
        <v>1295.97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9600</v>
      </c>
      <c r="J48" s="149">
        <f t="shared" si="2"/>
        <v>4700</v>
      </c>
      <c r="K48" s="148">
        <f t="shared" si="2"/>
        <v>1295.97</v>
      </c>
      <c r="L48" s="149">
        <f t="shared" si="2"/>
        <v>1295.97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9600</v>
      </c>
      <c r="J49" s="149">
        <f t="shared" si="2"/>
        <v>4700</v>
      </c>
      <c r="K49" s="155">
        <f t="shared" si="2"/>
        <v>1295.97</v>
      </c>
      <c r="L49" s="155">
        <f t="shared" si="2"/>
        <v>1295.97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9600</v>
      </c>
      <c r="J50" s="156">
        <f>SUM(J51:J66)</f>
        <v>4700</v>
      </c>
      <c r="K50" s="157">
        <f>SUM(K51:K66)</f>
        <v>1295.97</v>
      </c>
      <c r="L50" s="157">
        <f>SUM(L51:L66)</f>
        <v>1295.97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1100</v>
      </c>
      <c r="J60" s="151">
        <v>700</v>
      </c>
      <c r="K60" s="151">
        <v>693.37</v>
      </c>
      <c r="L60" s="151">
        <v>693.37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1800</v>
      </c>
      <c r="J63" s="151">
        <v>1000</v>
      </c>
      <c r="K63" s="151">
        <v>476.28</v>
      </c>
      <c r="L63" s="151">
        <v>476.28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6700</v>
      </c>
      <c r="J66" s="151">
        <v>3000</v>
      </c>
      <c r="K66" s="151">
        <v>126.32</v>
      </c>
      <c r="L66" s="151">
        <v>126.32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2400</v>
      </c>
      <c r="J141" s="160">
        <f>SUM(J142+J147+J155)</f>
        <v>1400</v>
      </c>
      <c r="K141" s="149">
        <f>SUM(K142+K147+K155)</f>
        <v>790.87</v>
      </c>
      <c r="L141" s="148">
        <f>SUM(L142+L147+L155)</f>
        <v>790.87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2400</v>
      </c>
      <c r="J155" s="160">
        <f t="shared" si="15"/>
        <v>1400</v>
      </c>
      <c r="K155" s="149">
        <f t="shared" si="15"/>
        <v>790.87</v>
      </c>
      <c r="L155" s="148">
        <f t="shared" si="15"/>
        <v>790.87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2400</v>
      </c>
      <c r="J156" s="168">
        <f t="shared" si="15"/>
        <v>1400</v>
      </c>
      <c r="K156" s="157">
        <f t="shared" si="15"/>
        <v>790.87</v>
      </c>
      <c r="L156" s="156">
        <f t="shared" si="15"/>
        <v>790.87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2400</v>
      </c>
      <c r="J157" s="160">
        <f>SUM(J158:J159)</f>
        <v>1400</v>
      </c>
      <c r="K157" s="149">
        <f>SUM(K158:K159)</f>
        <v>790.87</v>
      </c>
      <c r="L157" s="148">
        <f>SUM(L158:L159)</f>
        <v>790.87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2400</v>
      </c>
      <c r="J158" s="170">
        <v>1400</v>
      </c>
      <c r="K158" s="170">
        <v>790.87</v>
      </c>
      <c r="L158" s="170">
        <v>790.87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859000</v>
      </c>
      <c r="J370" s="183">
        <f>SUM(J35+J186)</f>
        <v>573400</v>
      </c>
      <c r="K370" s="183">
        <f>SUM(K35+K186)</f>
        <v>511033.62999999995</v>
      </c>
      <c r="L370" s="183">
        <f>SUM(L35+L186)</f>
        <v>511033.62999999995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232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233</v>
      </c>
      <c r="K372" s="222"/>
      <c r="L372" s="222"/>
    </row>
    <row r="373" spans="1:13" ht="18.75" customHeight="1">
      <c r="A373" s="139"/>
      <c r="B373" s="139"/>
      <c r="C373" s="139"/>
      <c r="D373" s="225" t="s">
        <v>234</v>
      </c>
      <c r="E373" s="225"/>
      <c r="F373" s="225"/>
      <c r="G373" s="225"/>
      <c r="H373" s="9"/>
      <c r="I373" s="140" t="s">
        <v>235</v>
      </c>
      <c r="K373" s="205" t="s">
        <v>236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237</v>
      </c>
      <c r="B375" s="224"/>
      <c r="C375" s="224"/>
      <c r="D375" s="224"/>
      <c r="E375" s="224"/>
      <c r="F375" s="224"/>
      <c r="G375" s="224"/>
      <c r="I375" s="141"/>
      <c r="J375" s="223" t="s">
        <v>238</v>
      </c>
      <c r="K375" s="223"/>
      <c r="L375" s="223"/>
    </row>
    <row r="376" spans="1:13" ht="33.75" customHeight="1">
      <c r="D376" s="206" t="s">
        <v>239</v>
      </c>
      <c r="E376" s="207"/>
      <c r="F376" s="207"/>
      <c r="G376" s="207"/>
      <c r="H376" s="142"/>
      <c r="I376" s="143" t="s">
        <v>235</v>
      </c>
      <c r="K376" s="205" t="s">
        <v>236</v>
      </c>
      <c r="L376" s="205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Buhalterija / Giedraiciu gimnazija</cp:lastModifiedBy>
  <dcterms:created xsi:type="dcterms:W3CDTF">2024-03-04T09:28:51Z</dcterms:created>
  <dcterms:modified xsi:type="dcterms:W3CDTF">2024-07-03T05:47:35Z</dcterms:modified>
  <cp:category/>
</cp:coreProperties>
</file>